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blgas.nov\DFSVol\Управление\Домашние\ЛисаковаНА\LisNA\Общий отдел\Работа со СМИ\2021\Догазификация\"/>
    </mc:Choice>
  </mc:AlternateContent>
  <bookViews>
    <workbookView xWindow="0" yWindow="0" windowWidth="288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7" i="1"/>
  <c r="G40" i="1"/>
  <c r="G41" i="1"/>
  <c r="G47" i="1" l="1"/>
  <c r="G23" i="1"/>
  <c r="G14" i="1"/>
  <c r="G13" i="1"/>
  <c r="G12" i="1"/>
  <c r="G11" i="1"/>
  <c r="G10" i="1"/>
  <c r="G28" i="1" l="1"/>
  <c r="G48" i="1" l="1"/>
  <c r="G49" i="1"/>
  <c r="G50" i="1"/>
  <c r="G51" i="1"/>
  <c r="G52" i="1"/>
  <c r="G53" i="1"/>
  <c r="G46" i="1"/>
  <c r="G44" i="1"/>
  <c r="G43" i="1"/>
  <c r="G35" i="1"/>
  <c r="G36" i="1"/>
  <c r="G34" i="1"/>
  <c r="G32" i="1"/>
  <c r="G31" i="1"/>
  <c r="G27" i="1"/>
  <c r="G29" i="1"/>
  <c r="G26" i="1"/>
  <c r="G18" i="1"/>
  <c r="G19" i="1"/>
  <c r="G20" i="1"/>
  <c r="G21" i="1"/>
  <c r="G22" i="1"/>
  <c r="G17" i="1"/>
  <c r="G5" i="1"/>
  <c r="G6" i="1"/>
  <c r="G7" i="1"/>
  <c r="G8" i="1"/>
  <c r="G9" i="1"/>
  <c r="G15" i="1"/>
  <c r="F4" i="1"/>
  <c r="G4" i="1" s="1"/>
  <c r="F24" i="1"/>
  <c r="G24" i="1" s="1"/>
</calcChain>
</file>

<file path=xl/sharedStrings.xml><?xml version="1.0" encoding="utf-8"?>
<sst xmlns="http://schemas.openxmlformats.org/spreadsheetml/2006/main" count="83" uniqueCount="78">
  <si>
    <t xml:space="preserve">       Наименование</t>
  </si>
  <si>
    <t>Розничная цена</t>
  </si>
  <si>
    <t>Цена с учетом комплексного подключения</t>
  </si>
  <si>
    <t>Наценка</t>
  </si>
  <si>
    <t>Котел газовый Viessmann  Vitopend 100-W  24 кВт</t>
  </si>
  <si>
    <t>Котел газовый Bosch WBN 2000-24C RN S5700</t>
  </si>
  <si>
    <t>Котел BAXI ECO CLASSIC 24/ECO CLASSIC 18</t>
  </si>
  <si>
    <t>Котел Ariston HS XC 24 FF/ HS X 18 FF</t>
  </si>
  <si>
    <t>Котел газовый Ладогаз КМГД-24СТ-01</t>
  </si>
  <si>
    <t>Стабилизатор напряжения Lenz R 1000 W</t>
  </si>
  <si>
    <t>ГРПШ -10 Venio A  15</t>
  </si>
  <si>
    <t>Пункт шкафной газорегуляторный ШРП –НОРД- Т-Б</t>
  </si>
  <si>
    <t>Плита газовая Гефест 3200 08 К33</t>
  </si>
  <si>
    <t>Плита газовая Гефест 3200 08 К43</t>
  </si>
  <si>
    <t>Плита газовая Гефест 3200 06 К33</t>
  </si>
  <si>
    <t>Плита газовая Гефест 3200 06 К43</t>
  </si>
  <si>
    <t>Варочная панель 2-конф. Оasis P-END(N)</t>
  </si>
  <si>
    <t>Счетчик газа ВК G4T</t>
  </si>
  <si>
    <t>Счетчик газа ВК G4</t>
  </si>
  <si>
    <t>Корпус ШСд -1,2</t>
  </si>
  <si>
    <t>Изолятор 1/2</t>
  </si>
  <si>
    <t>Изолятор 3/4</t>
  </si>
  <si>
    <t>КТЗ d15</t>
  </si>
  <si>
    <t>КТЗ d20</t>
  </si>
  <si>
    <t>Кран газовый d15</t>
  </si>
  <si>
    <t>Кран газовый d20</t>
  </si>
  <si>
    <t xml:space="preserve"> № п/п</t>
  </si>
  <si>
    <t xml:space="preserve"> Цена с НДС  складская</t>
  </si>
  <si>
    <t>Газовые котлы</t>
  </si>
  <si>
    <t>Сигнализаторы загазованности</t>
  </si>
  <si>
    <t>Пункты шкафные газорегуляторные</t>
  </si>
  <si>
    <t>Газовые плиты и варочные панели</t>
  </si>
  <si>
    <t>Приборы учёта</t>
  </si>
  <si>
    <t>Комплект коаксиальный дымоотведения  60/100</t>
  </si>
  <si>
    <t>Котел газовый Лемакс Премиум 10</t>
  </si>
  <si>
    <t>Сопутствующие материалы</t>
  </si>
  <si>
    <t>Арматура трубопроводная</t>
  </si>
  <si>
    <t>Кран шаровый стальной полнопроходной фланцевый КШИ-25 с комплектом фланцев</t>
  </si>
  <si>
    <t>Кран шаровый стальной полнопроходной фланцевый КШИ-32 с комплектом фланцев</t>
  </si>
  <si>
    <t>Счетчик газа СГМБ – 1,6 Бетар(аналог)</t>
  </si>
  <si>
    <t>Котел газовый Лемакс Премиум 12,5</t>
  </si>
  <si>
    <t>Котел газовый Лемакс Премиум 16</t>
  </si>
  <si>
    <t>Котел газовый Лемакс Премиум 10N</t>
  </si>
  <si>
    <t>Котел газовый Лемакс Премиум 12,5N</t>
  </si>
  <si>
    <t>Котел газовый Лемакс Премиум 16N</t>
  </si>
  <si>
    <t>Стабилизатор напряжения Lenz R 500 W</t>
  </si>
  <si>
    <t>Закрытая камера, 2-х контурный, 24 квт</t>
  </si>
  <si>
    <t>Закрытая камера, 2-х контурный,18, 24 квт</t>
  </si>
  <si>
    <t>Закрытая камера, 2-х контурный, 18, 24 квт</t>
  </si>
  <si>
    <t>Открытая камера, Одноконтурный, 10 квт</t>
  </si>
  <si>
    <t>Открытая камера, Одноконтурный, 12,5 квт</t>
  </si>
  <si>
    <t>Открытая камера, Одноконтурный, 16 квт</t>
  </si>
  <si>
    <t>Открытая камера, Одноконтурный, 10 квт, с возможностью подключения дымохода турбированного</t>
  </si>
  <si>
    <t>Открытая камера, Одноконтурный, 12,5 квт,  с возможностью подключения дымохода турбированного</t>
  </si>
  <si>
    <t>Открытая камера, Одноконтурный, 16 квт,  с возможностью подключения дымохода турбированного</t>
  </si>
  <si>
    <t>Универсальный WERT</t>
  </si>
  <si>
    <t>Плита газовая Дарина S4 GM 441 101 W</t>
  </si>
  <si>
    <t>Плита газовая Дарина 1В GM 341 107 W</t>
  </si>
  <si>
    <t>Белая, размер 50х56х85</t>
  </si>
  <si>
    <t>Белая, размер 50х57х85</t>
  </si>
  <si>
    <t>Коричневая, размер 50х57х85</t>
  </si>
  <si>
    <t>Белая, размер 50х53х85, Щиток</t>
  </si>
  <si>
    <t>Коричневая, размер 50х53х85, Щиток</t>
  </si>
  <si>
    <t>Белая, размер 50х51х85, Щиток</t>
  </si>
  <si>
    <t>Варочная панель 2-конф.Дарина 1Т2 М 524 Х</t>
  </si>
  <si>
    <t>Белая, размер 29х50</t>
  </si>
  <si>
    <t>Нержавеющая сталь, размер 31,5х52</t>
  </si>
  <si>
    <t>Сигнализатор загазованности САКЗ МК-1-1 DN 15</t>
  </si>
  <si>
    <t>Сигнализатор загазованности САКЗ МК-1-1 DN 20</t>
  </si>
  <si>
    <t>Сигнализатор загазованности  САКЗ МК-2-1 DN 20</t>
  </si>
  <si>
    <t>Сигнализатор загазованности  САКЗ МК-2-1 DN 25</t>
  </si>
  <si>
    <t>Природный газ+оксид углерода</t>
  </si>
  <si>
    <t>Природный газ</t>
  </si>
  <si>
    <t xml:space="preserve">Счетчик газа бытовой СГ-1   ЯШИУ.407369.001-14.01 </t>
  </si>
  <si>
    <t>Счетчик газа бытовой СГ-1   ЯШИУ.407369.001-12.04</t>
  </si>
  <si>
    <t>Счетчик газа СГБМ 1,6 (г. Орел)</t>
  </si>
  <si>
    <t>Счетчик газа СГБМ 4 (г. Орел)</t>
  </si>
  <si>
    <t>левый и правый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</si>
</sst>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4" fontId="4" fillId="9" borderId="4" xfId="0" applyNumberFormat="1" applyFont="1" applyFill="1" applyBorder="1" applyAlignment="1">
      <alignment horizontal="center" vertical="center" wrapText="1"/>
    </xf>
    <xf numFmtId="4" fontId="1" fillId="10" borderId="4" xfId="0" applyNumberFormat="1" applyFont="1" applyFill="1" applyBorder="1" applyAlignment="1">
      <alignment horizontal="center" vertical="center" wrapText="1"/>
    </xf>
    <xf numFmtId="4" fontId="1" fillId="9" borderId="4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4" fontId="1" fillId="9" borderId="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9" borderId="1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workbookViewId="0">
      <selection activeCell="J7" sqref="J7"/>
    </sheetView>
  </sheetViews>
  <sheetFormatPr defaultColWidth="9.140625" defaultRowHeight="15" x14ac:dyDescent="0.25"/>
  <cols>
    <col min="1" max="1" width="9.140625" style="1"/>
    <col min="2" max="2" width="37.5703125" style="1" customWidth="1"/>
    <col min="3" max="3" width="22.7109375" style="1" customWidth="1"/>
    <col min="4" max="4" width="15" style="1" hidden="1" customWidth="1"/>
    <col min="5" max="5" width="15" style="1" customWidth="1"/>
    <col min="6" max="6" width="17.5703125" style="1" customWidth="1"/>
    <col min="7" max="7" width="18.5703125" style="1" hidden="1" customWidth="1"/>
    <col min="8" max="8" width="9.140625" style="1"/>
    <col min="9" max="9" width="17.5703125" style="1" customWidth="1"/>
    <col min="10" max="10" width="22" style="1" customWidth="1"/>
    <col min="11" max="11" width="14.28515625" style="1" customWidth="1"/>
    <col min="12" max="12" width="17.42578125" style="1" customWidth="1"/>
    <col min="13" max="13" width="22.28515625" style="1" customWidth="1"/>
    <col min="14" max="14" width="12.42578125" style="1" customWidth="1"/>
    <col min="15" max="16384" width="9.140625" style="1"/>
  </cols>
  <sheetData>
    <row r="1" spans="1:13" ht="89.25" customHeight="1" thickBot="1" x14ac:dyDescent="0.3">
      <c r="A1" s="32"/>
      <c r="B1" s="33"/>
      <c r="C1" s="33"/>
      <c r="D1" s="33"/>
      <c r="E1" s="33"/>
      <c r="F1" s="33"/>
      <c r="G1" s="33"/>
    </row>
    <row r="2" spans="1:13" ht="43.5" thickBot="1" x14ac:dyDescent="0.3">
      <c r="A2" s="5" t="s">
        <v>26</v>
      </c>
      <c r="B2" s="4" t="s">
        <v>0</v>
      </c>
      <c r="C2" s="4"/>
      <c r="D2" s="4" t="s">
        <v>27</v>
      </c>
      <c r="E2" s="4" t="s">
        <v>1</v>
      </c>
      <c r="F2" s="4" t="s">
        <v>2</v>
      </c>
      <c r="G2" s="4" t="s">
        <v>3</v>
      </c>
    </row>
    <row r="3" spans="1:13" ht="19.5" thickBot="1" x14ac:dyDescent="0.3">
      <c r="A3" s="34" t="s">
        <v>28</v>
      </c>
      <c r="B3" s="35"/>
      <c r="C3" s="35"/>
      <c r="D3" s="35"/>
      <c r="E3" s="35"/>
      <c r="F3" s="35"/>
      <c r="G3" s="36"/>
    </row>
    <row r="4" spans="1:13" ht="42.6" customHeight="1" thickBot="1" x14ac:dyDescent="0.3">
      <c r="A4" s="6">
        <v>1</v>
      </c>
      <c r="B4" s="2" t="s">
        <v>4</v>
      </c>
      <c r="C4" s="2" t="s">
        <v>46</v>
      </c>
      <c r="D4" s="3">
        <v>43000</v>
      </c>
      <c r="E4" s="3">
        <v>54900</v>
      </c>
      <c r="F4" s="3">
        <f>D4*1.2</f>
        <v>51600</v>
      </c>
      <c r="G4" s="3">
        <f t="shared" ref="G4:G15" si="0">(F4-D4)/D4*100</f>
        <v>20</v>
      </c>
      <c r="I4" s="7"/>
      <c r="J4" s="7"/>
      <c r="K4" s="8"/>
      <c r="L4" s="8"/>
      <c r="M4" s="8"/>
    </row>
    <row r="5" spans="1:13" ht="30.75" thickBot="1" x14ac:dyDescent="0.3">
      <c r="A5" s="6">
        <v>2</v>
      </c>
      <c r="B5" s="2" t="s">
        <v>5</v>
      </c>
      <c r="C5" s="2" t="s">
        <v>46</v>
      </c>
      <c r="D5" s="3">
        <v>35300</v>
      </c>
      <c r="E5" s="3">
        <v>44200</v>
      </c>
      <c r="F5" s="3">
        <v>42400</v>
      </c>
      <c r="G5" s="3">
        <f t="shared" si="0"/>
        <v>20.113314447592067</v>
      </c>
      <c r="I5" s="7"/>
      <c r="J5" s="7"/>
      <c r="K5" s="8"/>
      <c r="L5" s="8"/>
      <c r="M5" s="8"/>
    </row>
    <row r="6" spans="1:13" ht="30.75" thickBot="1" x14ac:dyDescent="0.3">
      <c r="A6" s="6">
        <v>3</v>
      </c>
      <c r="B6" s="2" t="s">
        <v>6</v>
      </c>
      <c r="C6" s="2" t="s">
        <v>48</v>
      </c>
      <c r="D6" s="3">
        <v>32200</v>
      </c>
      <c r="E6" s="3">
        <v>41860</v>
      </c>
      <c r="F6" s="3">
        <v>38700</v>
      </c>
      <c r="G6" s="3">
        <f t="shared" si="0"/>
        <v>20.186335403726709</v>
      </c>
      <c r="I6" s="7"/>
      <c r="J6" s="7"/>
      <c r="K6" s="8"/>
      <c r="L6" s="8"/>
      <c r="M6" s="8"/>
    </row>
    <row r="7" spans="1:13" ht="30.75" thickBot="1" x14ac:dyDescent="0.3">
      <c r="A7" s="6">
        <v>4</v>
      </c>
      <c r="B7" s="2" t="s">
        <v>7</v>
      </c>
      <c r="C7" s="2" t="s">
        <v>47</v>
      </c>
      <c r="D7" s="3">
        <v>29500</v>
      </c>
      <c r="E7" s="3">
        <v>38400</v>
      </c>
      <c r="F7" s="3">
        <v>35400</v>
      </c>
      <c r="G7" s="3">
        <f t="shared" si="0"/>
        <v>20</v>
      </c>
      <c r="I7" s="7"/>
      <c r="J7" s="7"/>
      <c r="K7" s="8"/>
      <c r="L7" s="8"/>
      <c r="M7" s="8"/>
    </row>
    <row r="8" spans="1:13" ht="30.75" thickBot="1" x14ac:dyDescent="0.3">
      <c r="A8" s="23">
        <v>5</v>
      </c>
      <c r="B8" s="24" t="s">
        <v>8</v>
      </c>
      <c r="C8" s="24" t="s">
        <v>46</v>
      </c>
      <c r="D8" s="25">
        <v>26000</v>
      </c>
      <c r="E8" s="25">
        <v>37050</v>
      </c>
      <c r="F8" s="25">
        <v>34200</v>
      </c>
      <c r="G8" s="3">
        <f t="shared" si="0"/>
        <v>31.538461538461537</v>
      </c>
      <c r="I8" s="7"/>
      <c r="J8" s="7"/>
      <c r="K8" s="8"/>
      <c r="L8" s="8"/>
      <c r="M8" s="8"/>
    </row>
    <row r="9" spans="1:13" ht="30.75" thickBot="1" x14ac:dyDescent="0.3">
      <c r="A9" s="6">
        <v>6</v>
      </c>
      <c r="B9" s="13" t="s">
        <v>34</v>
      </c>
      <c r="C9" s="13" t="s">
        <v>49</v>
      </c>
      <c r="D9" s="11">
        <v>25720</v>
      </c>
      <c r="E9" s="11">
        <v>32900</v>
      </c>
      <c r="F9" s="11">
        <v>30860</v>
      </c>
      <c r="G9" s="3">
        <f t="shared" si="0"/>
        <v>19.984447900466563</v>
      </c>
      <c r="I9" s="7"/>
      <c r="J9" s="7"/>
      <c r="K9" s="8"/>
      <c r="L9" s="8"/>
      <c r="M9" s="8"/>
    </row>
    <row r="10" spans="1:13" ht="45.75" thickBot="1" x14ac:dyDescent="0.3">
      <c r="A10" s="6">
        <v>7</v>
      </c>
      <c r="B10" s="12" t="s">
        <v>40</v>
      </c>
      <c r="C10" s="13" t="s">
        <v>50</v>
      </c>
      <c r="D10" s="11">
        <v>28160</v>
      </c>
      <c r="E10" s="14">
        <v>36610</v>
      </c>
      <c r="F10" s="14">
        <v>34050</v>
      </c>
      <c r="G10" s="3">
        <f t="shared" si="0"/>
        <v>20.916193181818183</v>
      </c>
      <c r="I10" s="7"/>
      <c r="J10" s="7"/>
      <c r="K10" s="8"/>
      <c r="L10" s="8"/>
      <c r="M10" s="8"/>
    </row>
    <row r="11" spans="1:13" ht="30.75" thickBot="1" x14ac:dyDescent="0.3">
      <c r="A11" s="6">
        <v>8</v>
      </c>
      <c r="B11" s="12" t="s">
        <v>41</v>
      </c>
      <c r="C11" s="13" t="s">
        <v>51</v>
      </c>
      <c r="D11" s="11">
        <v>29750</v>
      </c>
      <c r="E11" s="14">
        <v>38400</v>
      </c>
      <c r="F11" s="14">
        <v>35720</v>
      </c>
      <c r="G11" s="3">
        <f t="shared" si="0"/>
        <v>20.067226890756302</v>
      </c>
      <c r="I11" s="7"/>
      <c r="J11" s="7"/>
      <c r="K11" s="8"/>
      <c r="L11" s="8"/>
      <c r="M11" s="8"/>
    </row>
    <row r="12" spans="1:13" ht="69.599999999999994" hidden="1" thickBot="1" x14ac:dyDescent="0.3">
      <c r="A12" s="6">
        <v>9</v>
      </c>
      <c r="B12" s="12" t="s">
        <v>42</v>
      </c>
      <c r="C12" s="13" t="s">
        <v>52</v>
      </c>
      <c r="D12" s="11">
        <v>26250</v>
      </c>
      <c r="E12" s="14">
        <v>38400</v>
      </c>
      <c r="F12" s="14">
        <v>35720</v>
      </c>
      <c r="G12" s="3">
        <f t="shared" si="0"/>
        <v>36.076190476190476</v>
      </c>
      <c r="I12" s="7"/>
      <c r="J12" s="7"/>
      <c r="K12" s="8"/>
      <c r="L12" s="8"/>
      <c r="M12" s="8"/>
    </row>
    <row r="13" spans="1:13" ht="69.599999999999994" hidden="1" thickBot="1" x14ac:dyDescent="0.3">
      <c r="A13" s="6">
        <v>10</v>
      </c>
      <c r="B13" s="12" t="s">
        <v>43</v>
      </c>
      <c r="C13" s="13" t="s">
        <v>53</v>
      </c>
      <c r="D13" s="11">
        <v>28860</v>
      </c>
      <c r="E13" s="14">
        <v>37520</v>
      </c>
      <c r="F13" s="14">
        <v>34900</v>
      </c>
      <c r="G13" s="3">
        <f t="shared" si="0"/>
        <v>20.928620928620926</v>
      </c>
      <c r="I13" s="7"/>
      <c r="J13" s="7"/>
      <c r="K13" s="8"/>
      <c r="L13" s="8"/>
      <c r="M13" s="8"/>
    </row>
    <row r="14" spans="1:13" ht="69.599999999999994" hidden="1" thickBot="1" x14ac:dyDescent="0.3">
      <c r="A14" s="6">
        <v>11</v>
      </c>
      <c r="B14" s="12" t="s">
        <v>44</v>
      </c>
      <c r="C14" s="13" t="s">
        <v>54</v>
      </c>
      <c r="D14" s="11">
        <v>31400</v>
      </c>
      <c r="E14" s="14">
        <v>40820</v>
      </c>
      <c r="F14" s="14">
        <v>37970</v>
      </c>
      <c r="G14" s="3">
        <f t="shared" si="0"/>
        <v>20.923566878980893</v>
      </c>
      <c r="I14" s="7"/>
      <c r="J14" s="7"/>
      <c r="K14" s="8"/>
      <c r="L14" s="8"/>
      <c r="M14" s="8"/>
    </row>
    <row r="15" spans="1:13" ht="30.75" thickBot="1" x14ac:dyDescent="0.3">
      <c r="A15" s="6">
        <v>9</v>
      </c>
      <c r="B15" s="2" t="s">
        <v>33</v>
      </c>
      <c r="C15" s="2" t="s">
        <v>55</v>
      </c>
      <c r="D15" s="3">
        <v>1200</v>
      </c>
      <c r="E15" s="3">
        <v>1850</v>
      </c>
      <c r="F15" s="3">
        <v>1850</v>
      </c>
      <c r="G15" s="3">
        <f t="shared" si="0"/>
        <v>54.166666666666664</v>
      </c>
      <c r="I15" s="7"/>
      <c r="J15" s="7"/>
      <c r="K15" s="8"/>
      <c r="L15" s="8"/>
      <c r="M15" s="8"/>
    </row>
    <row r="16" spans="1:13" ht="19.5" thickBot="1" x14ac:dyDescent="0.3">
      <c r="A16" s="43" t="s">
        <v>31</v>
      </c>
      <c r="B16" s="44"/>
      <c r="C16" s="44"/>
      <c r="D16" s="44"/>
      <c r="E16" s="44"/>
      <c r="F16" s="44"/>
      <c r="G16" s="45"/>
    </row>
    <row r="17" spans="1:7" ht="30.75" thickBot="1" x14ac:dyDescent="0.3">
      <c r="A17" s="6">
        <v>10</v>
      </c>
      <c r="B17" s="2" t="s">
        <v>56</v>
      </c>
      <c r="C17" s="2" t="s">
        <v>63</v>
      </c>
      <c r="D17" s="3">
        <v>9523</v>
      </c>
      <c r="E17" s="3">
        <v>12200</v>
      </c>
      <c r="F17" s="3">
        <v>11450</v>
      </c>
      <c r="G17" s="3">
        <f t="shared" ref="G17:G24" si="1">((F17-D17)/D17)*100</f>
        <v>20.235219993699463</v>
      </c>
    </row>
    <row r="18" spans="1:7" ht="30.75" thickBot="1" x14ac:dyDescent="0.3">
      <c r="A18" s="6">
        <v>11</v>
      </c>
      <c r="B18" s="2" t="s">
        <v>57</v>
      </c>
      <c r="C18" s="2" t="s">
        <v>58</v>
      </c>
      <c r="D18" s="3">
        <v>13290</v>
      </c>
      <c r="E18" s="3">
        <v>17100</v>
      </c>
      <c r="F18" s="3">
        <v>15800</v>
      </c>
      <c r="G18" s="3">
        <f t="shared" si="1"/>
        <v>18.886380737396539</v>
      </c>
    </row>
    <row r="19" spans="1:7" ht="30.75" thickBot="1" x14ac:dyDescent="0.3">
      <c r="A19" s="6">
        <v>12</v>
      </c>
      <c r="B19" s="2" t="s">
        <v>12</v>
      </c>
      <c r="C19" s="2" t="s">
        <v>61</v>
      </c>
      <c r="D19" s="3">
        <v>12850</v>
      </c>
      <c r="E19" s="3">
        <v>16450</v>
      </c>
      <c r="F19" s="3">
        <v>15450</v>
      </c>
      <c r="G19" s="3">
        <f t="shared" si="1"/>
        <v>20.233463035019454</v>
      </c>
    </row>
    <row r="20" spans="1:7" ht="30.75" thickBot="1" x14ac:dyDescent="0.3">
      <c r="A20" s="6">
        <v>13</v>
      </c>
      <c r="B20" s="2" t="s">
        <v>13</v>
      </c>
      <c r="C20" s="2" t="s">
        <v>62</v>
      </c>
      <c r="D20" s="3">
        <v>12340</v>
      </c>
      <c r="E20" s="3">
        <v>15800</v>
      </c>
      <c r="F20" s="3">
        <v>14850</v>
      </c>
      <c r="G20" s="3">
        <f t="shared" si="1"/>
        <v>20.340356564019448</v>
      </c>
    </row>
    <row r="21" spans="1:7" ht="15.75" thickBot="1" x14ac:dyDescent="0.3">
      <c r="A21" s="6">
        <v>14</v>
      </c>
      <c r="B21" s="2" t="s">
        <v>14</v>
      </c>
      <c r="C21" s="2" t="s">
        <v>59</v>
      </c>
      <c r="D21" s="3">
        <v>14835</v>
      </c>
      <c r="E21" s="3">
        <v>19000</v>
      </c>
      <c r="F21" s="3">
        <v>17800</v>
      </c>
      <c r="G21" s="3">
        <f t="shared" si="1"/>
        <v>19.986518368722617</v>
      </c>
    </row>
    <row r="22" spans="1:7" ht="30.75" thickBot="1" x14ac:dyDescent="0.3">
      <c r="A22" s="6">
        <v>15</v>
      </c>
      <c r="B22" s="2" t="s">
        <v>15</v>
      </c>
      <c r="C22" s="2" t="s">
        <v>60</v>
      </c>
      <c r="D22" s="3">
        <v>15140</v>
      </c>
      <c r="E22" s="3">
        <v>19400</v>
      </c>
      <c r="F22" s="3">
        <v>18100</v>
      </c>
      <c r="G22" s="3">
        <f t="shared" si="1"/>
        <v>19.550858652575958</v>
      </c>
    </row>
    <row r="23" spans="1:7" ht="30.75" thickBot="1" x14ac:dyDescent="0.3">
      <c r="A23" s="6">
        <v>16</v>
      </c>
      <c r="B23" s="2" t="s">
        <v>64</v>
      </c>
      <c r="C23" s="2" t="s">
        <v>65</v>
      </c>
      <c r="D23" s="3">
        <v>5852</v>
      </c>
      <c r="E23" s="3">
        <v>7490</v>
      </c>
      <c r="F23" s="3">
        <v>6970</v>
      </c>
      <c r="G23" s="3">
        <f t="shared" si="1"/>
        <v>19.104579630895422</v>
      </c>
    </row>
    <row r="24" spans="1:7" ht="30.75" thickBot="1" x14ac:dyDescent="0.3">
      <c r="A24" s="6">
        <v>17</v>
      </c>
      <c r="B24" s="2" t="s">
        <v>16</v>
      </c>
      <c r="C24" s="2" t="s">
        <v>66</v>
      </c>
      <c r="D24" s="3">
        <v>5300</v>
      </c>
      <c r="E24" s="3">
        <v>6800</v>
      </c>
      <c r="F24" s="3">
        <f>D24*1.2</f>
        <v>6360</v>
      </c>
      <c r="G24" s="3">
        <f t="shared" si="1"/>
        <v>20</v>
      </c>
    </row>
    <row r="25" spans="1:7" ht="19.5" thickBot="1" x14ac:dyDescent="0.3">
      <c r="A25" s="37" t="s">
        <v>29</v>
      </c>
      <c r="B25" s="38"/>
      <c r="C25" s="38"/>
      <c r="D25" s="38"/>
      <c r="E25" s="38"/>
      <c r="F25" s="38"/>
      <c r="G25" s="39"/>
    </row>
    <row r="26" spans="1:7" ht="30.75" thickBot="1" x14ac:dyDescent="0.3">
      <c r="A26" s="6">
        <v>18</v>
      </c>
      <c r="B26" s="2" t="s">
        <v>67</v>
      </c>
      <c r="C26" s="2" t="s">
        <v>72</v>
      </c>
      <c r="D26" s="3">
        <v>2187.65</v>
      </c>
      <c r="E26" s="3">
        <v>2860</v>
      </c>
      <c r="F26" s="3">
        <v>2860</v>
      </c>
      <c r="G26" s="3">
        <f>((F26-D26)/D26)*100</f>
        <v>30.733892533083441</v>
      </c>
    </row>
    <row r="27" spans="1:7" ht="30.75" thickBot="1" x14ac:dyDescent="0.3">
      <c r="A27" s="6">
        <v>19</v>
      </c>
      <c r="B27" s="2" t="s">
        <v>68</v>
      </c>
      <c r="C27" s="2" t="s">
        <v>72</v>
      </c>
      <c r="D27" s="3">
        <v>2495</v>
      </c>
      <c r="E27" s="3">
        <v>3100</v>
      </c>
      <c r="F27" s="3">
        <v>3100</v>
      </c>
      <c r="G27" s="3">
        <f>((F27-D27)/D27)*100</f>
        <v>24.248496993987974</v>
      </c>
    </row>
    <row r="28" spans="1:7" ht="30.75" thickBot="1" x14ac:dyDescent="0.3">
      <c r="A28" s="6">
        <v>20</v>
      </c>
      <c r="B28" s="2" t="s">
        <v>69</v>
      </c>
      <c r="C28" s="2" t="s">
        <v>71</v>
      </c>
      <c r="D28" s="3">
        <v>5215</v>
      </c>
      <c r="E28" s="3">
        <v>7050</v>
      </c>
      <c r="F28" s="3">
        <v>6560</v>
      </c>
      <c r="G28" s="3">
        <f>((F28-D28)/D28)*100</f>
        <v>25.790987535953981</v>
      </c>
    </row>
    <row r="29" spans="1:7" ht="30.75" thickBot="1" x14ac:dyDescent="0.3">
      <c r="A29" s="6">
        <v>21</v>
      </c>
      <c r="B29" s="2" t="s">
        <v>70</v>
      </c>
      <c r="C29" s="2" t="s">
        <v>71</v>
      </c>
      <c r="D29" s="3">
        <v>5430</v>
      </c>
      <c r="E29" s="3">
        <v>7350</v>
      </c>
      <c r="F29" s="3">
        <v>6850</v>
      </c>
      <c r="G29" s="3">
        <f>((F29-D29)/D29)*100</f>
        <v>26.151012891344383</v>
      </c>
    </row>
    <row r="30" spans="1:7" ht="19.5" thickBot="1" x14ac:dyDescent="0.3">
      <c r="A30" s="40" t="s">
        <v>30</v>
      </c>
      <c r="B30" s="41"/>
      <c r="C30" s="41"/>
      <c r="D30" s="41"/>
      <c r="E30" s="41"/>
      <c r="F30" s="41"/>
      <c r="G30" s="42"/>
    </row>
    <row r="31" spans="1:7" ht="15.75" thickBot="1" x14ac:dyDescent="0.3">
      <c r="A31" s="6">
        <v>22</v>
      </c>
      <c r="B31" s="2" t="s">
        <v>10</v>
      </c>
      <c r="C31" s="2"/>
      <c r="D31" s="9">
        <v>12650</v>
      </c>
      <c r="E31" s="3">
        <v>16100</v>
      </c>
      <c r="F31" s="3">
        <v>14850</v>
      </c>
      <c r="G31" s="3">
        <f>((F31-D31)/D31)*100</f>
        <v>17.391304347826086</v>
      </c>
    </row>
    <row r="32" spans="1:7" ht="30.75" thickBot="1" x14ac:dyDescent="0.3">
      <c r="A32" s="6">
        <v>23</v>
      </c>
      <c r="B32" s="2" t="s">
        <v>11</v>
      </c>
      <c r="C32" s="2"/>
      <c r="D32" s="3">
        <v>11500</v>
      </c>
      <c r="E32" s="3">
        <v>16100</v>
      </c>
      <c r="F32" s="3">
        <v>14850</v>
      </c>
      <c r="G32" s="3">
        <f>((F32-D32)/D32)*100</f>
        <v>29.130434782608695</v>
      </c>
    </row>
    <row r="33" spans="1:7" ht="19.5" thickBot="1" x14ac:dyDescent="0.3">
      <c r="A33" s="46" t="s">
        <v>32</v>
      </c>
      <c r="B33" s="47"/>
      <c r="C33" s="47"/>
      <c r="D33" s="47"/>
      <c r="E33" s="47"/>
      <c r="F33" s="47"/>
      <c r="G33" s="48"/>
    </row>
    <row r="34" spans="1:7" ht="15.75" thickBot="1" x14ac:dyDescent="0.3">
      <c r="A34" s="6">
        <v>24</v>
      </c>
      <c r="B34" s="2" t="s">
        <v>17</v>
      </c>
      <c r="C34" s="2" t="s">
        <v>77</v>
      </c>
      <c r="D34" s="3">
        <v>3835</v>
      </c>
      <c r="E34" s="3">
        <v>4990</v>
      </c>
      <c r="F34" s="11">
        <v>4700</v>
      </c>
      <c r="G34" s="3">
        <f t="shared" ref="G34:G39" si="2">((F34-D34)/D34)*100</f>
        <v>22.55541069100391</v>
      </c>
    </row>
    <row r="35" spans="1:7" ht="15.75" thickBot="1" x14ac:dyDescent="0.3">
      <c r="A35" s="6">
        <v>25</v>
      </c>
      <c r="B35" s="2" t="s">
        <v>18</v>
      </c>
      <c r="C35" s="2" t="s">
        <v>77</v>
      </c>
      <c r="D35" s="3">
        <v>2346</v>
      </c>
      <c r="E35" s="3">
        <v>3200</v>
      </c>
      <c r="F35" s="11">
        <v>3040</v>
      </c>
      <c r="G35" s="3">
        <f t="shared" si="2"/>
        <v>29.582267689684571</v>
      </c>
    </row>
    <row r="36" spans="1:7" ht="14.45" hidden="1" thickBot="1" x14ac:dyDescent="0.3">
      <c r="A36" s="6">
        <v>24</v>
      </c>
      <c r="B36" s="2" t="s">
        <v>39</v>
      </c>
      <c r="C36" s="2"/>
      <c r="D36" s="11">
        <v>1587</v>
      </c>
      <c r="E36" s="11">
        <v>2400</v>
      </c>
      <c r="F36" s="10">
        <v>2280</v>
      </c>
      <c r="G36" s="11">
        <f t="shared" si="2"/>
        <v>43.667296786389414</v>
      </c>
    </row>
    <row r="37" spans="1:7" x14ac:dyDescent="0.25">
      <c r="A37" s="15">
        <v>26</v>
      </c>
      <c r="B37" s="16" t="s">
        <v>19</v>
      </c>
      <c r="C37" s="16"/>
      <c r="D37" s="17">
        <v>1367</v>
      </c>
      <c r="E37" s="17">
        <v>1850</v>
      </c>
      <c r="F37" s="18">
        <v>1850</v>
      </c>
      <c r="G37" s="17">
        <f t="shared" si="2"/>
        <v>35.332845647403069</v>
      </c>
    </row>
    <row r="38" spans="1:7" ht="30.6" hidden="1" customHeight="1" x14ac:dyDescent="0.25">
      <c r="A38" s="19"/>
      <c r="B38" s="20" t="s">
        <v>74</v>
      </c>
      <c r="C38" s="20"/>
      <c r="D38" s="21">
        <v>1300</v>
      </c>
      <c r="E38" s="21">
        <v>1800</v>
      </c>
      <c r="F38" s="21">
        <v>1690</v>
      </c>
      <c r="G38" s="22">
        <f t="shared" si="2"/>
        <v>30</v>
      </c>
    </row>
    <row r="39" spans="1:7" ht="27.6" hidden="1" x14ac:dyDescent="0.25">
      <c r="A39" s="19"/>
      <c r="B39" s="20" t="s">
        <v>73</v>
      </c>
      <c r="C39" s="20"/>
      <c r="D39" s="21">
        <v>1850</v>
      </c>
      <c r="E39" s="21">
        <v>2590</v>
      </c>
      <c r="F39" s="21">
        <v>2400</v>
      </c>
      <c r="G39" s="22">
        <f t="shared" si="2"/>
        <v>29.72972972972973</v>
      </c>
    </row>
    <row r="40" spans="1:7" ht="13.9" hidden="1" x14ac:dyDescent="0.25">
      <c r="A40" s="19"/>
      <c r="B40" s="20" t="s">
        <v>75</v>
      </c>
      <c r="C40" s="20"/>
      <c r="D40" s="21">
        <v>1550</v>
      </c>
      <c r="E40" s="21">
        <v>2100</v>
      </c>
      <c r="F40" s="21">
        <v>1950</v>
      </c>
      <c r="G40" s="22">
        <f t="shared" ref="G40:G41" si="3">((F40-D40)/D40)*100</f>
        <v>25.806451612903224</v>
      </c>
    </row>
    <row r="41" spans="1:7" ht="13.9" hidden="1" x14ac:dyDescent="0.25">
      <c r="A41" s="19"/>
      <c r="B41" s="20" t="s">
        <v>76</v>
      </c>
      <c r="C41" s="20"/>
      <c r="D41" s="21">
        <v>2520</v>
      </c>
      <c r="E41" s="21">
        <v>3500</v>
      </c>
      <c r="F41" s="21">
        <v>3250</v>
      </c>
      <c r="G41" s="22">
        <f t="shared" si="3"/>
        <v>28.968253968253972</v>
      </c>
    </row>
    <row r="42" spans="1:7" ht="19.5" thickBot="1" x14ac:dyDescent="0.3">
      <c r="A42" s="29" t="s">
        <v>36</v>
      </c>
      <c r="B42" s="30"/>
      <c r="C42" s="30"/>
      <c r="D42" s="30"/>
      <c r="E42" s="30"/>
      <c r="F42" s="30"/>
      <c r="G42" s="31"/>
    </row>
    <row r="43" spans="1:7" ht="45.75" thickBot="1" x14ac:dyDescent="0.3">
      <c r="A43" s="6">
        <v>27</v>
      </c>
      <c r="B43" s="2" t="s">
        <v>37</v>
      </c>
      <c r="C43" s="2"/>
      <c r="D43" s="3">
        <v>9705.6</v>
      </c>
      <c r="E43" s="3">
        <v>12450</v>
      </c>
      <c r="F43" s="11">
        <v>11580</v>
      </c>
      <c r="G43" s="3">
        <f>((F43-D43)/D43)*100</f>
        <v>19.31256181998021</v>
      </c>
    </row>
    <row r="44" spans="1:7" ht="45.75" thickBot="1" x14ac:dyDescent="0.3">
      <c r="A44" s="6">
        <v>28</v>
      </c>
      <c r="B44" s="2" t="s">
        <v>38</v>
      </c>
      <c r="C44" s="2"/>
      <c r="D44" s="3">
        <v>10584</v>
      </c>
      <c r="E44" s="3">
        <v>13550</v>
      </c>
      <c r="F44" s="11">
        <v>12600</v>
      </c>
      <c r="G44" s="3">
        <f>((F44-D44)/D44)*100</f>
        <v>19.047619047619047</v>
      </c>
    </row>
    <row r="45" spans="1:7" ht="19.5" thickBot="1" x14ac:dyDescent="0.3">
      <c r="A45" s="26" t="s">
        <v>35</v>
      </c>
      <c r="B45" s="27"/>
      <c r="C45" s="27"/>
      <c r="D45" s="27"/>
      <c r="E45" s="27"/>
      <c r="F45" s="27"/>
      <c r="G45" s="28"/>
    </row>
    <row r="46" spans="1:7" ht="30.75" thickBot="1" x14ac:dyDescent="0.3">
      <c r="A46" s="6">
        <v>29</v>
      </c>
      <c r="B46" s="2" t="s">
        <v>9</v>
      </c>
      <c r="C46" s="2"/>
      <c r="D46" s="3">
        <v>2230</v>
      </c>
      <c r="E46" s="3">
        <v>3100</v>
      </c>
      <c r="F46" s="3">
        <v>3100</v>
      </c>
      <c r="G46" s="3">
        <f t="shared" ref="G46:G53" si="4">((F46-D46)/D46)*100</f>
        <v>39.013452914798208</v>
      </c>
    </row>
    <row r="47" spans="1:7" ht="30.75" thickBot="1" x14ac:dyDescent="0.3">
      <c r="A47" s="6">
        <v>30</v>
      </c>
      <c r="B47" s="2" t="s">
        <v>45</v>
      </c>
      <c r="C47" s="2"/>
      <c r="D47" s="3">
        <v>1980</v>
      </c>
      <c r="E47" s="3">
        <v>2700</v>
      </c>
      <c r="F47" s="3">
        <v>2700</v>
      </c>
      <c r="G47" s="3">
        <f t="shared" si="4"/>
        <v>36.363636363636367</v>
      </c>
    </row>
    <row r="48" spans="1:7" ht="15.75" thickBot="1" x14ac:dyDescent="0.3">
      <c r="A48" s="6">
        <v>31</v>
      </c>
      <c r="B48" s="2" t="s">
        <v>20</v>
      </c>
      <c r="C48" s="2"/>
      <c r="D48" s="3">
        <v>120</v>
      </c>
      <c r="E48" s="3">
        <v>200</v>
      </c>
      <c r="F48" s="3">
        <v>200</v>
      </c>
      <c r="G48" s="3">
        <f t="shared" si="4"/>
        <v>66.666666666666657</v>
      </c>
    </row>
    <row r="49" spans="1:7" ht="15.75" thickBot="1" x14ac:dyDescent="0.3">
      <c r="A49" s="6">
        <v>32</v>
      </c>
      <c r="B49" s="2" t="s">
        <v>21</v>
      </c>
      <c r="C49" s="2"/>
      <c r="D49" s="3">
        <v>130</v>
      </c>
      <c r="E49" s="3">
        <v>200</v>
      </c>
      <c r="F49" s="3">
        <v>200</v>
      </c>
      <c r="G49" s="3">
        <f t="shared" si="4"/>
        <v>53.846153846153847</v>
      </c>
    </row>
    <row r="50" spans="1:7" ht="15.75" thickBot="1" x14ac:dyDescent="0.3">
      <c r="A50" s="6">
        <v>33</v>
      </c>
      <c r="B50" s="2" t="s">
        <v>22</v>
      </c>
      <c r="C50" s="2"/>
      <c r="D50" s="3">
        <v>104</v>
      </c>
      <c r="E50" s="3">
        <v>160</v>
      </c>
      <c r="F50" s="3">
        <v>160</v>
      </c>
      <c r="G50" s="3">
        <f t="shared" si="4"/>
        <v>53.846153846153847</v>
      </c>
    </row>
    <row r="51" spans="1:7" ht="15.75" thickBot="1" x14ac:dyDescent="0.3">
      <c r="A51" s="6">
        <v>34</v>
      </c>
      <c r="B51" s="2" t="s">
        <v>23</v>
      </c>
      <c r="C51" s="2"/>
      <c r="D51" s="3">
        <v>145</v>
      </c>
      <c r="E51" s="3">
        <v>210</v>
      </c>
      <c r="F51" s="3">
        <v>210</v>
      </c>
      <c r="G51" s="3">
        <f t="shared" si="4"/>
        <v>44.827586206896555</v>
      </c>
    </row>
    <row r="52" spans="1:7" ht="15.75" thickBot="1" x14ac:dyDescent="0.3">
      <c r="A52" s="6">
        <v>35</v>
      </c>
      <c r="B52" s="2" t="s">
        <v>24</v>
      </c>
      <c r="C52" s="2"/>
      <c r="D52" s="3">
        <v>165</v>
      </c>
      <c r="E52" s="3">
        <v>250</v>
      </c>
      <c r="F52" s="3">
        <v>250</v>
      </c>
      <c r="G52" s="3">
        <f t="shared" si="4"/>
        <v>51.515151515151516</v>
      </c>
    </row>
    <row r="53" spans="1:7" ht="15.75" thickBot="1" x14ac:dyDescent="0.3">
      <c r="A53" s="6">
        <v>36</v>
      </c>
      <c r="B53" s="2" t="s">
        <v>25</v>
      </c>
      <c r="C53" s="2"/>
      <c r="D53" s="3">
        <v>285</v>
      </c>
      <c r="E53" s="3">
        <v>360</v>
      </c>
      <c r="F53" s="3">
        <v>360</v>
      </c>
      <c r="G53" s="3">
        <f t="shared" si="4"/>
        <v>26.315789473684209</v>
      </c>
    </row>
  </sheetData>
  <mergeCells count="8">
    <mergeCell ref="A45:G45"/>
    <mergeCell ref="A42:G42"/>
    <mergeCell ref="A1:G1"/>
    <mergeCell ref="A3:G3"/>
    <mergeCell ref="A25:G25"/>
    <mergeCell ref="A30:G30"/>
    <mergeCell ref="A16:G16"/>
    <mergeCell ref="A33:G3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Анастасия Владимировна</dc:creator>
  <cp:lastModifiedBy>Лисакова Наталья Анатольевна</cp:lastModifiedBy>
  <cp:lastPrinted>2021-10-15T11:46:17Z</cp:lastPrinted>
  <dcterms:created xsi:type="dcterms:W3CDTF">2021-10-15T08:51:22Z</dcterms:created>
  <dcterms:modified xsi:type="dcterms:W3CDTF">2021-10-27T07:18:38Z</dcterms:modified>
</cp:coreProperties>
</file>